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o\Desktop\AICM\EXCEL\"/>
    </mc:Choice>
  </mc:AlternateContent>
  <bookViews>
    <workbookView xWindow="0" yWindow="0" windowWidth="23040" windowHeight="9192"/>
  </bookViews>
  <sheets>
    <sheet name="Hoja1" sheetId="1" r:id="rId1"/>
    <sheet name="Hoja2" sheetId="2" r:id="rId2"/>
    <sheet name="Hoja3" sheetId="3" r:id="rId3"/>
    <sheet name="Informe de compatibilidad" sheetId="4" r:id="rId4"/>
  </sheets>
  <definedNames>
    <definedName name="Beta">Hoja1!$B$4</definedName>
    <definedName name="Rbar">Hoja1!$B$7</definedName>
    <definedName name="solver_adj" localSheetId="0" hidden="1">Hoja1!$E$3:$E$33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hs1" localSheetId="0" hidden="1">Hoja1!$G$33</definedName>
    <definedName name="solver_lhs2" localSheetId="0" hidden="1">Hoja1!$G$33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Hoja1!$H$34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2" localSheetId="0" hidden="1">2</definedName>
    <definedName name="solver_rhs1" localSheetId="0" hidden="1">0</definedName>
    <definedName name="solver_rhs2" localSheetId="0" hidden="1">0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62913"/>
</workbook>
</file>

<file path=xl/calcChain.xml><?xml version="1.0" encoding="utf-8"?>
<calcChain xmlns="http://schemas.openxmlformats.org/spreadsheetml/2006/main">
  <c r="H3" i="1" l="1"/>
  <c r="G3" i="1" l="1"/>
  <c r="G4" i="1" s="1"/>
  <c r="G5" i="1" s="1"/>
  <c r="G6" i="1" s="1"/>
  <c r="G7" i="1" s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D4" i="1"/>
  <c r="D5" i="1" l="1"/>
  <c r="H5" i="1" s="1"/>
  <c r="H4" i="1"/>
  <c r="D6" i="1" l="1"/>
  <c r="H6" i="1" s="1"/>
  <c r="D7" i="1" l="1"/>
  <c r="H7" i="1" s="1"/>
  <c r="D8" i="1" l="1"/>
  <c r="H8" i="1" s="1"/>
  <c r="D9" i="1" l="1"/>
  <c r="H9" i="1" s="1"/>
  <c r="D10" i="1"/>
  <c r="H10" i="1" s="1"/>
  <c r="D11" i="1" l="1"/>
  <c r="H11" i="1" s="1"/>
  <c r="D12" i="1" l="1"/>
  <c r="H12" i="1" s="1"/>
  <c r="D13" i="1" l="1"/>
  <c r="H13" i="1" s="1"/>
  <c r="D14" i="1" l="1"/>
  <c r="H14" i="1" s="1"/>
  <c r="D15" i="1" l="1"/>
  <c r="H15" i="1" s="1"/>
  <c r="D16" i="1" l="1"/>
  <c r="H16" i="1" s="1"/>
  <c r="D17" i="1" l="1"/>
  <c r="H17" i="1" s="1"/>
  <c r="D18" i="1" l="1"/>
  <c r="H18" i="1" s="1"/>
  <c r="D19" i="1" l="1"/>
  <c r="H19" i="1" s="1"/>
  <c r="D20" i="1" l="1"/>
  <c r="H20" i="1" s="1"/>
  <c r="D21" i="1" l="1"/>
  <c r="H21" i="1" s="1"/>
  <c r="D22" i="1" l="1"/>
  <c r="H22" i="1" s="1"/>
  <c r="D23" i="1" l="1"/>
  <c r="H23" i="1" s="1"/>
  <c r="D24" i="1" l="1"/>
  <c r="H24" i="1" s="1"/>
  <c r="D25" i="1" l="1"/>
  <c r="H25" i="1" s="1"/>
  <c r="D26" i="1" l="1"/>
  <c r="H26" i="1" s="1"/>
  <c r="D27" i="1" l="1"/>
  <c r="H27" i="1" s="1"/>
  <c r="D28" i="1" l="1"/>
  <c r="H28" i="1" s="1"/>
  <c r="D29" i="1" l="1"/>
  <c r="H29" i="1" s="1"/>
  <c r="D30" i="1" l="1"/>
  <c r="H30" i="1" s="1"/>
  <c r="D31" i="1" l="1"/>
  <c r="H31" i="1" s="1"/>
  <c r="D32" i="1" l="1"/>
  <c r="H32" i="1" s="1"/>
  <c r="D33" i="1" l="1"/>
  <c r="H33" i="1" s="1"/>
  <c r="H34" i="1" s="1"/>
</calcChain>
</file>

<file path=xl/sharedStrings.xml><?xml version="1.0" encoding="utf-8"?>
<sst xmlns="http://schemas.openxmlformats.org/spreadsheetml/2006/main" count="31" uniqueCount="20">
  <si>
    <t xml:space="preserve"> </t>
  </si>
  <si>
    <t>Beta</t>
  </si>
  <si>
    <t>Informe de compatibilidad para IMC-4-1 (1).xls</t>
  </si>
  <si>
    <t>Ejecutar el 14/11/2018 9:42</t>
  </si>
  <si>
    <t>Las siguientes características de este libro no son compatibles con versiones anteriores de Excel. Estas características podrían perderse o degradarse si abre el libro con una versión anterior de Excel o si guarda el libro con un formato de archivo anterior.</t>
  </si>
  <si>
    <t>Pérdida menor de fidelidad</t>
  </si>
  <si>
    <t>Nº de apariciones</t>
  </si>
  <si>
    <t>Versión</t>
  </si>
  <si>
    <t>Algunas celdas o estilos de este libro contienen un formato no admitido en el formato de archivo seleccionado. Estos formatos se convertirán al formato más cercano disponible.</t>
  </si>
  <si>
    <t>Excel 97-2003</t>
  </si>
  <si>
    <t>EXERCISE 4.1: The consumption-saving decision</t>
  </si>
  <si>
    <t>Parameters</t>
  </si>
  <si>
    <t>Exogenous variables</t>
  </si>
  <si>
    <t>Interest rate</t>
  </si>
  <si>
    <t>Period</t>
  </si>
  <si>
    <t>Consumption</t>
  </si>
  <si>
    <t>Income</t>
  </si>
  <si>
    <t>Saving</t>
  </si>
  <si>
    <t xml:space="preserve">Utility </t>
  </si>
  <si>
    <t>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</si>
</sst>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0"/>
      <name val="Arial"/>
      <family val="2"/>
    </font>
    <font>
      <b/>
      <sz val="11"/>
      <color theme="0"/>
      <name val="Times New Roman"/>
      <family val="1"/>
    </font>
    <font>
      <b/>
      <i/>
      <sz val="11"/>
      <color theme="0"/>
      <name val="Times New Roman"/>
      <family val="1"/>
    </font>
    <font>
      <sz val="11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164" fontId="2" fillId="0" borderId="0" xfId="0" applyNumberFormat="1" applyFont="1"/>
    <xf numFmtId="0" fontId="2" fillId="0" borderId="0" xfId="0" applyNumberFormat="1" applyFont="1" applyFill="1" applyBorder="1"/>
    <xf numFmtId="0" fontId="1" fillId="0" borderId="0" xfId="0" applyNumberFormat="1" applyFont="1"/>
    <xf numFmtId="0" fontId="2" fillId="0" borderId="0" xfId="0" applyFont="1" applyFill="1" applyBorder="1"/>
    <xf numFmtId="0" fontId="1" fillId="2" borderId="8" xfId="0" applyFont="1" applyFill="1" applyBorder="1"/>
    <xf numFmtId="0" fontId="3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9" xfId="0" applyNumberFormat="1" applyBorder="1" applyAlignment="1">
      <alignment vertical="top" wrapText="1"/>
    </xf>
    <xf numFmtId="0" fontId="0" fillId="0" borderId="10" xfId="0" applyNumberFormat="1" applyBorder="1" applyAlignment="1">
      <alignment vertical="top" wrapText="1"/>
    </xf>
    <xf numFmtId="0" fontId="3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10" xfId="0" applyNumberFormat="1" applyBorder="1" applyAlignment="1">
      <alignment horizontal="center" vertical="top" wrapText="1"/>
    </xf>
    <xf numFmtId="0" fontId="0" fillId="0" borderId="11" xfId="0" applyNumberFormat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/>
    </xf>
    <xf numFmtId="2" fontId="2" fillId="3" borderId="0" xfId="0" applyNumberFormat="1" applyFont="1" applyFill="1" applyBorder="1" applyAlignment="1"/>
    <xf numFmtId="2" fontId="2" fillId="3" borderId="5" xfId="0" applyNumberFormat="1" applyFont="1" applyFill="1" applyBorder="1" applyAlignment="1"/>
    <xf numFmtId="0" fontId="1" fillId="3" borderId="6" xfId="0" applyFont="1" applyFill="1" applyBorder="1" applyAlignment="1">
      <alignment horizontal="center"/>
    </xf>
    <xf numFmtId="2" fontId="1" fillId="3" borderId="12" xfId="0" applyNumberFormat="1" applyFont="1" applyFill="1" applyBorder="1" applyAlignment="1"/>
    <xf numFmtId="2" fontId="1" fillId="3" borderId="7" xfId="0" applyNumberFormat="1" applyFont="1" applyFill="1" applyBorder="1" applyAlignment="1"/>
    <xf numFmtId="0" fontId="2" fillId="3" borderId="6" xfId="0" applyFont="1" applyFill="1" applyBorder="1"/>
    <xf numFmtId="0" fontId="2" fillId="3" borderId="7" xfId="0" applyFont="1" applyFill="1" applyBorder="1"/>
    <xf numFmtId="0" fontId="5" fillId="4" borderId="2" xfId="0" applyFont="1" applyFill="1" applyBorder="1"/>
    <xf numFmtId="0" fontId="6" fillId="4" borderId="4" xfId="0" applyFont="1" applyFill="1" applyBorder="1"/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right"/>
    </xf>
    <xf numFmtId="0" fontId="4" fillId="4" borderId="4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Consumption</a:t>
            </a:r>
          </a:p>
        </c:rich>
      </c:tx>
      <c:layout>
        <c:manualLayout>
          <c:xMode val="edge"/>
          <c:yMode val="edge"/>
          <c:x val="0.39473674881548892"/>
          <c:y val="4.166722117481793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526315789473685"/>
          <c:y val="0.26666775174052632"/>
          <c:w val="0.80789473684210522"/>
          <c:h val="0.4458351474411924"/>
        </c:manualLayout>
      </c:layout>
      <c:lineChart>
        <c:grouping val="standard"/>
        <c:varyColors val="0"/>
        <c:ser>
          <c:idx val="0"/>
          <c:order val="0"/>
          <c:tx>
            <c:v>Tiempo</c:v>
          </c:tx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Sum</c:v>
                </c:pt>
              </c:strCache>
            </c:strRef>
          </c:cat>
          <c:val>
            <c:numRef>
              <c:f>Hoja1!$E$3:$E$33</c:f>
              <c:numCache>
                <c:formatCode>0.00</c:formatCode>
                <c:ptCount val="31"/>
                <c:pt idx="0">
                  <c:v>11.487102795014009</c:v>
                </c:pt>
                <c:pt idx="1">
                  <c:v>11.368269978094466</c:v>
                </c:pt>
                <c:pt idx="2">
                  <c:v>11.246372556625376</c:v>
                </c:pt>
                <c:pt idx="3">
                  <c:v>11.12594811499299</c:v>
                </c:pt>
                <c:pt idx="4">
                  <c:v>11.007028520840112</c:v>
                </c:pt>
                <c:pt idx="5">
                  <c:v>10.889646951672374</c:v>
                </c:pt>
                <c:pt idx="6">
                  <c:v>10.77381018493033</c:v>
                </c:pt>
                <c:pt idx="7">
                  <c:v>10.659493344215283</c:v>
                </c:pt>
                <c:pt idx="8">
                  <c:v>10.546647138122269</c:v>
                </c:pt>
                <c:pt idx="9">
                  <c:v>10.435202826132372</c:v>
                </c:pt>
                <c:pt idx="10">
                  <c:v>10.325090499214012</c:v>
                </c:pt>
                <c:pt idx="11">
                  <c:v>10.216233165640025</c:v>
                </c:pt>
                <c:pt idx="12">
                  <c:v>10.108560126188742</c:v>
                </c:pt>
                <c:pt idx="13">
                  <c:v>10.00200118292751</c:v>
                </c:pt>
                <c:pt idx="14">
                  <c:v>9.8964941248191156</c:v>
                </c:pt>
                <c:pt idx="15">
                  <c:v>9.7919824298059819</c:v>
                </c:pt>
                <c:pt idx="16">
                  <c:v>9.6884207970438716</c:v>
                </c:pt>
                <c:pt idx="17">
                  <c:v>9.5857721080669496</c:v>
                </c:pt>
                <c:pt idx="18">
                  <c:v>9.4840140329572495</c:v>
                </c:pt>
                <c:pt idx="19">
                  <c:v>9.3831364511594444</c:v>
                </c:pt>
                <c:pt idx="20">
                  <c:v>9.2831474423470475</c:v>
                </c:pt>
                <c:pt idx="21">
                  <c:v>9.1840710701565875</c:v>
                </c:pt>
                <c:pt idx="22">
                  <c:v>9.0859534725047642</c:v>
                </c:pt>
                <c:pt idx="23">
                  <c:v>8.9888600031449712</c:v>
                </c:pt>
                <c:pt idx="24">
                  <c:v>8.8928810358030042</c:v>
                </c:pt>
                <c:pt idx="25">
                  <c:v>8.798128433347145</c:v>
                </c:pt>
                <c:pt idx="26">
                  <c:v>8.7047379740080526</c:v>
                </c:pt>
                <c:pt idx="27">
                  <c:v>8.6128661526763022</c:v>
                </c:pt>
                <c:pt idx="28">
                  <c:v>8.5226897190946893</c:v>
                </c:pt>
                <c:pt idx="29">
                  <c:v>8.4344017989977225</c:v>
                </c:pt>
                <c:pt idx="30">
                  <c:v>8.3482048415422998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A6-4751-9F5F-FA34A266DD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0196464"/>
        <c:axId val="300195904"/>
      </c:lineChart>
      <c:catAx>
        <c:axId val="300196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s-ES"/>
                  <a:t>Time</a:t>
                </a:r>
              </a:p>
            </c:rich>
          </c:tx>
          <c:layout>
            <c:manualLayout>
              <c:xMode val="edge"/>
              <c:yMode val="edge"/>
              <c:x val="0.48947363397757099"/>
              <c:y val="0.84167017855162463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300195904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300195904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300196464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Income</a:t>
            </a:r>
          </a:p>
        </c:rich>
      </c:tx>
      <c:layout>
        <c:manualLayout>
          <c:xMode val="edge"/>
          <c:yMode val="edge"/>
          <c:x val="0.43569662600465098"/>
          <c:y val="3.74532323586940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485603996483341"/>
          <c:y val="0.24344658329889141"/>
          <c:w val="0.80840102218929977"/>
          <c:h val="0.49812916275003932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Sum</c:v>
                </c:pt>
              </c:strCache>
            </c:strRef>
          </c:cat>
          <c:val>
            <c:numRef>
              <c:f>Hoja1!$F$3:$F$33</c:f>
              <c:numCache>
                <c:formatCode>0.00</c:formatCode>
                <c:ptCount val="31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10</c:v>
                </c:pt>
                <c:pt idx="22">
                  <c:v>10</c:v>
                </c:pt>
                <c:pt idx="23">
                  <c:v>10</c:v>
                </c:pt>
                <c:pt idx="24">
                  <c:v>10</c:v>
                </c:pt>
                <c:pt idx="25">
                  <c:v>10</c:v>
                </c:pt>
                <c:pt idx="26">
                  <c:v>10</c:v>
                </c:pt>
                <c:pt idx="27">
                  <c:v>10</c:v>
                </c:pt>
                <c:pt idx="28">
                  <c:v>10</c:v>
                </c:pt>
                <c:pt idx="29">
                  <c:v>10</c:v>
                </c:pt>
                <c:pt idx="30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6B1-4C2D-9B5C-75032EA842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5250032"/>
        <c:axId val="865250592"/>
      </c:lineChart>
      <c:catAx>
        <c:axId val="865250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s-ES"/>
                  <a:t>Time</a:t>
                </a:r>
              </a:p>
            </c:rich>
          </c:tx>
          <c:layout>
            <c:manualLayout>
              <c:xMode val="edge"/>
              <c:yMode val="edge"/>
              <c:x val="0.49081500822759844"/>
              <c:y val="0.85768092682682173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65250592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865250592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65250032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Saving</a:t>
            </a:r>
          </a:p>
        </c:rich>
      </c:tx>
      <c:layout>
        <c:manualLayout>
          <c:xMode val="edge"/>
          <c:yMode val="edge"/>
          <c:x val="0.46763338034025004"/>
          <c:y val="5.08381574254437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27750899550704"/>
          <c:y val="0.23985283068501839"/>
          <c:w val="0.79057692676410996"/>
          <c:h val="0.50553596621303876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Sum</c:v>
                </c:pt>
              </c:strCache>
            </c:strRef>
          </c:cat>
          <c:val>
            <c:numRef>
              <c:f>Hoja1!$G$3:$G$33</c:f>
              <c:numCache>
                <c:formatCode>0.00</c:formatCode>
                <c:ptCount val="31"/>
                <c:pt idx="0">
                  <c:v>-1.4871027950140085</c:v>
                </c:pt>
                <c:pt idx="1">
                  <c:v>-2.8851148290087547</c:v>
                </c:pt>
                <c:pt idx="2">
                  <c:v>-4.1891896822143053</c:v>
                </c:pt>
                <c:pt idx="3">
                  <c:v>-5.3989215908515815</c:v>
                </c:pt>
                <c:pt idx="4">
                  <c:v>-6.513928543508726</c:v>
                </c:pt>
                <c:pt idx="5">
                  <c:v>-7.5338540660512745</c:v>
                </c:pt>
                <c:pt idx="6">
                  <c:v>-8.4583413323026306</c:v>
                </c:pt>
                <c:pt idx="7">
                  <c:v>-9.2870015031639674</c:v>
                </c:pt>
                <c:pt idx="8">
                  <c:v>-10.019388671349516</c:v>
                </c:pt>
                <c:pt idx="9">
                  <c:v>-10.654979270908878</c:v>
                </c:pt>
                <c:pt idx="10">
                  <c:v>-11.193169355541068</c:v>
                </c:pt>
                <c:pt idx="11">
                  <c:v>-11.633265908291914</c:v>
                </c:pt>
                <c:pt idx="12">
                  <c:v>-11.974491352646496</c:v>
                </c:pt>
                <c:pt idx="13">
                  <c:v>-12.215982362626935</c:v>
                </c:pt>
                <c:pt idx="14">
                  <c:v>-12.356796134698589</c:v>
                </c:pt>
                <c:pt idx="15">
                  <c:v>-12.395914487198544</c:v>
                </c:pt>
                <c:pt idx="16">
                  <c:v>-12.332253573986387</c:v>
                </c:pt>
                <c:pt idx="17">
                  <c:v>-12.164670753533064</c:v>
                </c:pt>
                <c:pt idx="18">
                  <c:v>-11.891978201560976</c:v>
                </c:pt>
                <c:pt idx="19">
                  <c:v>-11.512954216751639</c:v>
                </c:pt>
                <c:pt idx="20">
                  <c:v>-11.02636074343372</c:v>
                </c:pt>
                <c:pt idx="21">
                  <c:v>-10.430959028458982</c:v>
                </c:pt>
                <c:pt idx="22">
                  <c:v>-9.7255316815329262</c:v>
                </c:pt>
                <c:pt idx="23">
                  <c:v>-8.9089023183085558</c:v>
                </c:pt>
                <c:pt idx="24">
                  <c:v>-7.9799614004777304</c:v>
                </c:pt>
                <c:pt idx="25">
                  <c:v>-6.9376890618344298</c:v>
                </c:pt>
                <c:pt idx="26">
                  <c:v>-5.7811808170791714</c:v>
                </c:pt>
                <c:pt idx="27">
                  <c:v>-4.509670586097057</c:v>
                </c:pt>
                <c:pt idx="28">
                  <c:v>-3.1225537169136874</c:v>
                </c:pt>
                <c:pt idx="29">
                  <c:v>-1.6194065902496835</c:v>
                </c:pt>
                <c:pt idx="30">
                  <c:v>4.3640302216374494E-7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38B-4BD4-8391-680F08F66C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5252832"/>
        <c:axId val="865253392"/>
      </c:lineChart>
      <c:catAx>
        <c:axId val="865252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s-ES"/>
                  <a:t>Time</a:t>
                </a:r>
              </a:p>
            </c:rich>
          </c:tx>
          <c:layout>
            <c:manualLayout>
              <c:xMode val="edge"/>
              <c:yMode val="edge"/>
              <c:x val="0.50000057058085123"/>
              <c:y val="0.85978054826480033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65253392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865253392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65252832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Discounted</a:t>
            </a:r>
            <a:r>
              <a:rPr lang="es-ES" baseline="0"/>
              <a:t> u</a:t>
            </a:r>
            <a:r>
              <a:rPr lang="es-ES"/>
              <a:t>tility</a:t>
            </a:r>
          </a:p>
        </c:rich>
      </c:tx>
      <c:layout>
        <c:manualLayout>
          <c:xMode val="edge"/>
          <c:yMode val="edge"/>
          <c:x val="0.40469945355191256"/>
          <c:y val="3.676496959619178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577023498694518"/>
          <c:y val="0.24264705882352941"/>
          <c:w val="0.82767624020887731"/>
          <c:h val="0.50367647058823528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Sum</c:v>
                </c:pt>
              </c:strCache>
            </c:strRef>
          </c:cat>
          <c:val>
            <c:numRef>
              <c:f>Hoja1!$H$3:$H$33</c:f>
              <c:numCache>
                <c:formatCode>0.00</c:formatCode>
                <c:ptCount val="31"/>
                <c:pt idx="0">
                  <c:v>2.4412249099361465</c:v>
                </c:pt>
                <c:pt idx="1">
                  <c:v>2.3579013552815473</c:v>
                </c:pt>
                <c:pt idx="2">
                  <c:v>2.2770209400834323</c:v>
                </c:pt>
                <c:pt idx="3">
                  <c:v>2.1988848494678521</c:v>
                </c:pt>
                <c:pt idx="4">
                  <c:v>2.1234049270433921</c:v>
                </c:pt>
                <c:pt idx="5">
                  <c:v>2.0504958552731574</c:v>
                </c:pt>
                <c:pt idx="6">
                  <c:v>1.9800729181885592</c:v>
                </c:pt>
                <c:pt idx="7">
                  <c:v>1.9120517212667822</c:v>
                </c:pt>
                <c:pt idx="8">
                  <c:v>1.8463488781461559</c:v>
                </c:pt>
                <c:pt idx="9">
                  <c:v>1.7828824581397493</c:v>
                </c:pt>
                <c:pt idx="10">
                  <c:v>1.7215733350022513</c:v>
                </c:pt>
                <c:pt idx="11">
                  <c:v>1.6623446826902313</c:v>
                </c:pt>
                <c:pt idx="12">
                  <c:v>1.6051228465523233</c:v>
                </c:pt>
                <c:pt idx="13">
                  <c:v>1.5498368165539991</c:v>
                </c:pt>
                <c:pt idx="14">
                  <c:v>1.4964186277242868</c:v>
                </c:pt>
                <c:pt idx="15">
                  <c:v>1.4448030726675347</c:v>
                </c:pt>
                <c:pt idx="16">
                  <c:v>1.3949279338938005</c:v>
                </c:pt>
                <c:pt idx="17">
                  <c:v>1.3467336469430589</c:v>
                </c:pt>
                <c:pt idx="18">
                  <c:v>1.3001635802999394</c:v>
                </c:pt>
                <c:pt idx="19">
                  <c:v>1.2551637246922331</c:v>
                </c:pt>
                <c:pt idx="20">
                  <c:v>1.2116829101925197</c:v>
                </c:pt>
                <c:pt idx="21">
                  <c:v>1.169672517257089</c:v>
                </c:pt>
                <c:pt idx="22">
                  <c:v>1.1290866786532356</c:v>
                </c:pt>
                <c:pt idx="23">
                  <c:v>1.089881954096803</c:v>
                </c:pt>
                <c:pt idx="24">
                  <c:v>1.0520175007639059</c:v>
                </c:pt>
                <c:pt idx="25">
                  <c:v>1.0154547183191371</c:v>
                </c:pt>
                <c:pt idx="26">
                  <c:v>0.98015723376002573</c:v>
                </c:pt>
                <c:pt idx="27">
                  <c:v>0.94609059033694998</c:v>
                </c:pt>
                <c:pt idx="28">
                  <c:v>0.91322209828790191</c:v>
                </c:pt>
                <c:pt idx="29">
                  <c:v>0.88152052475401532</c:v>
                </c:pt>
                <c:pt idx="30">
                  <c:v>0.85095565698915221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CF-4C1B-ABF8-ED8D9021EB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5255632"/>
        <c:axId val="865256192"/>
      </c:lineChart>
      <c:catAx>
        <c:axId val="865255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s-ES"/>
                  <a:t>Time</a:t>
                </a:r>
              </a:p>
            </c:rich>
          </c:tx>
          <c:layout>
            <c:manualLayout>
              <c:xMode val="edge"/>
              <c:yMode val="edge"/>
              <c:x val="0.48041765271144388"/>
              <c:y val="0.86029376762687271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65256192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865256192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865255632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13</xdr:col>
      <xdr:colOff>594360</xdr:colOff>
      <xdr:row>16</xdr:row>
      <xdr:rowOff>0</xdr:rowOff>
    </xdr:to>
    <xdr:graphicFrame macro="">
      <xdr:nvGraphicFramePr>
        <xdr:cNvPr id="1133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17</xdr:row>
      <xdr:rowOff>0</xdr:rowOff>
    </xdr:from>
    <xdr:to>
      <xdr:col>13</xdr:col>
      <xdr:colOff>609600</xdr:colOff>
      <xdr:row>32</xdr:row>
      <xdr:rowOff>121920</xdr:rowOff>
    </xdr:to>
    <xdr:graphicFrame macro="">
      <xdr:nvGraphicFramePr>
        <xdr:cNvPr id="1134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731520</xdr:colOff>
      <xdr:row>2</xdr:row>
      <xdr:rowOff>0</xdr:rowOff>
    </xdr:from>
    <xdr:to>
      <xdr:col>18</xdr:col>
      <xdr:colOff>373380</xdr:colOff>
      <xdr:row>16</xdr:row>
      <xdr:rowOff>38100</xdr:rowOff>
    </xdr:to>
    <xdr:graphicFrame macro="">
      <xdr:nvGraphicFramePr>
        <xdr:cNvPr id="1135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769620</xdr:colOff>
      <xdr:row>16</xdr:row>
      <xdr:rowOff>167640</xdr:rowOff>
    </xdr:from>
    <xdr:to>
      <xdr:col>18</xdr:col>
      <xdr:colOff>388620</xdr:colOff>
      <xdr:row>33</xdr:row>
      <xdr:rowOff>0</xdr:rowOff>
    </xdr:to>
    <xdr:graphicFrame macro="">
      <xdr:nvGraphicFramePr>
        <xdr:cNvPr id="1136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4"/>
  <sheetViews>
    <sheetView tabSelected="1" workbookViewId="0">
      <selection activeCell="Q1" sqref="Q1"/>
    </sheetView>
  </sheetViews>
  <sheetFormatPr baseColWidth="10" defaultColWidth="11.5546875" defaultRowHeight="13.8" x14ac:dyDescent="0.25"/>
  <cols>
    <col min="1" max="1" width="44.88671875" style="1" customWidth="1"/>
    <col min="2" max="2" width="11" style="1" customWidth="1"/>
    <col min="3" max="3" width="4.33203125" style="1" customWidth="1"/>
    <col min="4" max="4" width="9.109375" style="1" customWidth="1"/>
    <col min="5" max="5" width="13.109375" style="1" customWidth="1"/>
    <col min="6" max="6" width="7.88671875" style="1" customWidth="1"/>
    <col min="7" max="7" width="9.109375" style="1" customWidth="1"/>
    <col min="8" max="8" width="8.5546875" style="1" customWidth="1"/>
    <col min="9" max="9" width="3.33203125" style="1" customWidth="1"/>
    <col min="10" max="16384" width="11.5546875" style="1"/>
  </cols>
  <sheetData>
    <row r="1" spans="1:56" ht="14.4" thickBot="1" x14ac:dyDescent="0.3">
      <c r="A1" s="8" t="s">
        <v>10</v>
      </c>
      <c r="BA1" s="2"/>
    </row>
    <row r="2" spans="1:56" ht="14.4" thickBot="1" x14ac:dyDescent="0.3">
      <c r="A2" s="1" t="s">
        <v>0</v>
      </c>
      <c r="D2" s="27" t="s">
        <v>14</v>
      </c>
      <c r="E2" s="28" t="s">
        <v>15</v>
      </c>
      <c r="F2" s="28" t="s">
        <v>16</v>
      </c>
      <c r="G2" s="28" t="s">
        <v>17</v>
      </c>
      <c r="H2" s="29" t="s">
        <v>18</v>
      </c>
      <c r="BA2" s="3"/>
      <c r="BB2" s="3"/>
      <c r="BC2" s="3"/>
    </row>
    <row r="3" spans="1:56" ht="14.4" x14ac:dyDescent="0.3">
      <c r="A3" s="25" t="s">
        <v>11</v>
      </c>
      <c r="B3" s="26"/>
      <c r="D3" s="17">
        <v>0</v>
      </c>
      <c r="E3" s="18">
        <v>11.487102795014009</v>
      </c>
      <c r="F3" s="18">
        <v>10</v>
      </c>
      <c r="G3" s="18">
        <f>F3-E3</f>
        <v>-1.4871027950140085</v>
      </c>
      <c r="H3" s="19">
        <f t="shared" ref="H3:H33" si="0">Beta^D3*LN(E3)</f>
        <v>2.4412249099361465</v>
      </c>
    </row>
    <row r="4" spans="1:56" ht="14.4" thickBot="1" x14ac:dyDescent="0.3">
      <c r="A4" s="23" t="s">
        <v>1</v>
      </c>
      <c r="B4" s="24">
        <v>0.97</v>
      </c>
      <c r="D4" s="17">
        <f>D3+1</f>
        <v>1</v>
      </c>
      <c r="E4" s="18">
        <v>11.368269978094466</v>
      </c>
      <c r="F4" s="18">
        <v>10</v>
      </c>
      <c r="G4" s="18">
        <f t="shared" ref="G4:G33" si="1">(1+Rbar)*G3+F4-E4</f>
        <v>-2.8851148290087547</v>
      </c>
      <c r="H4" s="19">
        <f t="shared" si="0"/>
        <v>2.3579013552815473</v>
      </c>
    </row>
    <row r="5" spans="1:56" ht="14.4" thickBot="1" x14ac:dyDescent="0.3">
      <c r="A5" s="7"/>
      <c r="B5" s="7"/>
      <c r="D5" s="17">
        <f t="shared" ref="D5:D33" si="2">D4+1</f>
        <v>2</v>
      </c>
      <c r="E5" s="18">
        <v>11.246372556625376</v>
      </c>
      <c r="F5" s="18">
        <v>10</v>
      </c>
      <c r="G5" s="18">
        <f t="shared" si="1"/>
        <v>-4.1891896822143053</v>
      </c>
      <c r="H5" s="19">
        <f t="shared" si="0"/>
        <v>2.2770209400834323</v>
      </c>
    </row>
    <row r="6" spans="1:56" ht="14.4" x14ac:dyDescent="0.3">
      <c r="A6" s="25" t="s">
        <v>12</v>
      </c>
      <c r="B6" s="26"/>
      <c r="D6" s="17">
        <f t="shared" si="2"/>
        <v>3</v>
      </c>
      <c r="E6" s="18">
        <v>11.12594811499299</v>
      </c>
      <c r="F6" s="18">
        <v>10</v>
      </c>
      <c r="G6" s="18">
        <f t="shared" si="1"/>
        <v>-5.3989215908515815</v>
      </c>
      <c r="H6" s="19">
        <f t="shared" si="0"/>
        <v>2.1988848494678521</v>
      </c>
    </row>
    <row r="7" spans="1:56" ht="14.4" thickBot="1" x14ac:dyDescent="0.3">
      <c r="A7" s="23" t="s">
        <v>13</v>
      </c>
      <c r="B7" s="24">
        <v>0.02</v>
      </c>
      <c r="D7" s="17">
        <f t="shared" si="2"/>
        <v>4</v>
      </c>
      <c r="E7" s="18">
        <v>11.007028520840112</v>
      </c>
      <c r="F7" s="18">
        <v>10</v>
      </c>
      <c r="G7" s="18">
        <f t="shared" si="1"/>
        <v>-6.513928543508726</v>
      </c>
      <c r="H7" s="19">
        <f t="shared" si="0"/>
        <v>2.1234049270433921</v>
      </c>
    </row>
    <row r="8" spans="1:56" x14ac:dyDescent="0.25">
      <c r="D8" s="17">
        <f t="shared" si="2"/>
        <v>5</v>
      </c>
      <c r="E8" s="18">
        <v>10.889646951672374</v>
      </c>
      <c r="F8" s="18">
        <v>10</v>
      </c>
      <c r="G8" s="18">
        <f t="shared" si="1"/>
        <v>-7.5338540660512745</v>
      </c>
      <c r="H8" s="19">
        <f t="shared" si="0"/>
        <v>2.0504958552731574</v>
      </c>
      <c r="BD8" s="4"/>
    </row>
    <row r="9" spans="1:56" x14ac:dyDescent="0.25">
      <c r="A9" s="1" t="s">
        <v>0</v>
      </c>
      <c r="D9" s="17">
        <f t="shared" si="2"/>
        <v>6</v>
      </c>
      <c r="E9" s="18">
        <v>10.77381018493033</v>
      </c>
      <c r="F9" s="18">
        <v>10</v>
      </c>
      <c r="G9" s="18">
        <f t="shared" si="1"/>
        <v>-8.4583413323026306</v>
      </c>
      <c r="H9" s="19">
        <f t="shared" si="0"/>
        <v>1.9800729181885592</v>
      </c>
    </row>
    <row r="10" spans="1:56" x14ac:dyDescent="0.25">
      <c r="D10" s="17">
        <f t="shared" si="2"/>
        <v>7</v>
      </c>
      <c r="E10" s="18">
        <v>10.659493344215283</v>
      </c>
      <c r="F10" s="18">
        <v>10</v>
      </c>
      <c r="G10" s="18">
        <f t="shared" si="1"/>
        <v>-9.2870015031639674</v>
      </c>
      <c r="H10" s="19">
        <f t="shared" si="0"/>
        <v>1.9120517212667822</v>
      </c>
    </row>
    <row r="11" spans="1:56" x14ac:dyDescent="0.25">
      <c r="A11" s="1" t="s">
        <v>0</v>
      </c>
      <c r="D11" s="17">
        <f t="shared" si="2"/>
        <v>8</v>
      </c>
      <c r="E11" s="18">
        <v>10.546647138122269</v>
      </c>
      <c r="F11" s="18">
        <v>10</v>
      </c>
      <c r="G11" s="18">
        <f t="shared" si="1"/>
        <v>-10.019388671349516</v>
      </c>
      <c r="H11" s="19">
        <f t="shared" si="0"/>
        <v>1.8463488781461559</v>
      </c>
    </row>
    <row r="12" spans="1:56" x14ac:dyDescent="0.25">
      <c r="A12" s="1" t="s">
        <v>0</v>
      </c>
      <c r="C12" s="1" t="s">
        <v>0</v>
      </c>
      <c r="D12" s="17">
        <f t="shared" si="2"/>
        <v>9</v>
      </c>
      <c r="E12" s="18">
        <v>10.435202826132372</v>
      </c>
      <c r="F12" s="18">
        <v>10</v>
      </c>
      <c r="G12" s="18">
        <f t="shared" si="1"/>
        <v>-10.654979270908878</v>
      </c>
      <c r="H12" s="19">
        <f t="shared" si="0"/>
        <v>1.7828824581397493</v>
      </c>
    </row>
    <row r="13" spans="1:56" x14ac:dyDescent="0.25">
      <c r="A13" s="1" t="s">
        <v>0</v>
      </c>
      <c r="D13" s="17">
        <f t="shared" si="2"/>
        <v>10</v>
      </c>
      <c r="E13" s="18">
        <v>10.325090499214012</v>
      </c>
      <c r="F13" s="18">
        <v>10</v>
      </c>
      <c r="G13" s="18">
        <f t="shared" si="1"/>
        <v>-11.193169355541068</v>
      </c>
      <c r="H13" s="19">
        <f t="shared" si="0"/>
        <v>1.7215733350022513</v>
      </c>
      <c r="J13" s="1" t="s">
        <v>0</v>
      </c>
    </row>
    <row r="14" spans="1:56" x14ac:dyDescent="0.25">
      <c r="D14" s="17">
        <f t="shared" si="2"/>
        <v>11</v>
      </c>
      <c r="E14" s="18">
        <v>10.216233165640025</v>
      </c>
      <c r="F14" s="18">
        <v>10</v>
      </c>
      <c r="G14" s="18">
        <f t="shared" si="1"/>
        <v>-11.633265908291914</v>
      </c>
      <c r="H14" s="19">
        <f t="shared" si="0"/>
        <v>1.6623446826902313</v>
      </c>
    </row>
    <row r="15" spans="1:56" x14ac:dyDescent="0.25">
      <c r="C15" s="2" t="s">
        <v>0</v>
      </c>
      <c r="D15" s="17">
        <f t="shared" si="2"/>
        <v>12</v>
      </c>
      <c r="E15" s="18">
        <v>10.108560126188742</v>
      </c>
      <c r="F15" s="18">
        <v>10</v>
      </c>
      <c r="G15" s="18">
        <f t="shared" si="1"/>
        <v>-11.974491352646496</v>
      </c>
      <c r="H15" s="19">
        <f t="shared" si="0"/>
        <v>1.6051228465523233</v>
      </c>
    </row>
    <row r="16" spans="1:56" x14ac:dyDescent="0.25">
      <c r="C16" s="2" t="s">
        <v>0</v>
      </c>
      <c r="D16" s="17">
        <f t="shared" si="2"/>
        <v>13</v>
      </c>
      <c r="E16" s="18">
        <v>10.00200118292751</v>
      </c>
      <c r="F16" s="18">
        <v>10</v>
      </c>
      <c r="G16" s="18">
        <f t="shared" si="1"/>
        <v>-12.215982362626935</v>
      </c>
      <c r="H16" s="19">
        <f t="shared" si="0"/>
        <v>1.5498368165539991</v>
      </c>
    </row>
    <row r="17" spans="1:8" x14ac:dyDescent="0.25">
      <c r="A17" s="5"/>
      <c r="B17" s="5"/>
      <c r="C17" s="6"/>
      <c r="D17" s="17">
        <f t="shared" si="2"/>
        <v>14</v>
      </c>
      <c r="E17" s="18">
        <v>9.8964941248191156</v>
      </c>
      <c r="F17" s="18">
        <v>10</v>
      </c>
      <c r="G17" s="18">
        <f t="shared" si="1"/>
        <v>-12.356796134698589</v>
      </c>
      <c r="H17" s="19">
        <f t="shared" si="0"/>
        <v>1.4964186277242868</v>
      </c>
    </row>
    <row r="18" spans="1:8" x14ac:dyDescent="0.25">
      <c r="A18" s="5"/>
      <c r="B18" s="5"/>
      <c r="C18" s="6"/>
      <c r="D18" s="17">
        <f t="shared" si="2"/>
        <v>15</v>
      </c>
      <c r="E18" s="18">
        <v>9.7919824298059819</v>
      </c>
      <c r="F18" s="18">
        <v>10</v>
      </c>
      <c r="G18" s="18">
        <f t="shared" si="1"/>
        <v>-12.395914487198544</v>
      </c>
      <c r="H18" s="19">
        <f t="shared" si="0"/>
        <v>1.4448030726675347</v>
      </c>
    </row>
    <row r="19" spans="1:8" x14ac:dyDescent="0.25">
      <c r="A19" s="5"/>
      <c r="B19" s="5"/>
      <c r="C19" s="6"/>
      <c r="D19" s="17">
        <f t="shared" si="2"/>
        <v>16</v>
      </c>
      <c r="E19" s="18">
        <v>9.6884207970438716</v>
      </c>
      <c r="F19" s="18">
        <v>10</v>
      </c>
      <c r="G19" s="18">
        <f t="shared" si="1"/>
        <v>-12.332253573986387</v>
      </c>
      <c r="H19" s="19">
        <f t="shared" si="0"/>
        <v>1.3949279338938005</v>
      </c>
    </row>
    <row r="20" spans="1:8" x14ac:dyDescent="0.25">
      <c r="A20" s="5"/>
      <c r="B20" s="5"/>
      <c r="C20" s="6"/>
      <c r="D20" s="17">
        <f t="shared" si="2"/>
        <v>17</v>
      </c>
      <c r="E20" s="18">
        <v>9.5857721080669496</v>
      </c>
      <c r="F20" s="18">
        <v>10</v>
      </c>
      <c r="G20" s="18">
        <f t="shared" si="1"/>
        <v>-12.164670753533064</v>
      </c>
      <c r="H20" s="19">
        <f t="shared" si="0"/>
        <v>1.3467336469430589</v>
      </c>
    </row>
    <row r="21" spans="1:8" x14ac:dyDescent="0.25">
      <c r="A21" s="5"/>
      <c r="B21" s="5"/>
      <c r="C21" s="6"/>
      <c r="D21" s="17">
        <f t="shared" si="2"/>
        <v>18</v>
      </c>
      <c r="E21" s="18">
        <v>9.4840140329572495</v>
      </c>
      <c r="F21" s="18">
        <v>10</v>
      </c>
      <c r="G21" s="18">
        <f t="shared" si="1"/>
        <v>-11.891978201560976</v>
      </c>
      <c r="H21" s="19">
        <f t="shared" si="0"/>
        <v>1.3001635802999394</v>
      </c>
    </row>
    <row r="22" spans="1:8" x14ac:dyDescent="0.25">
      <c r="A22" s="5"/>
      <c r="B22" s="5"/>
      <c r="C22" s="6"/>
      <c r="D22" s="17">
        <f t="shared" si="2"/>
        <v>19</v>
      </c>
      <c r="E22" s="18">
        <v>9.3831364511594444</v>
      </c>
      <c r="F22" s="18">
        <v>10</v>
      </c>
      <c r="G22" s="18">
        <f t="shared" si="1"/>
        <v>-11.512954216751639</v>
      </c>
      <c r="H22" s="19">
        <f t="shared" si="0"/>
        <v>1.2551637246922331</v>
      </c>
    </row>
    <row r="23" spans="1:8" x14ac:dyDescent="0.25">
      <c r="A23" s="5"/>
      <c r="B23" s="5"/>
      <c r="C23" s="6"/>
      <c r="D23" s="17">
        <f t="shared" si="2"/>
        <v>20</v>
      </c>
      <c r="E23" s="18">
        <v>9.2831474423470475</v>
      </c>
      <c r="F23" s="18">
        <v>10</v>
      </c>
      <c r="G23" s="18">
        <f t="shared" si="1"/>
        <v>-11.02636074343372</v>
      </c>
      <c r="H23" s="19">
        <f t="shared" si="0"/>
        <v>1.2116829101925197</v>
      </c>
    </row>
    <row r="24" spans="1:8" x14ac:dyDescent="0.25">
      <c r="A24" s="5"/>
      <c r="B24" s="5"/>
      <c r="C24" s="6"/>
      <c r="D24" s="17">
        <f t="shared" si="2"/>
        <v>21</v>
      </c>
      <c r="E24" s="18">
        <v>9.1840710701565875</v>
      </c>
      <c r="F24" s="18">
        <v>10</v>
      </c>
      <c r="G24" s="18">
        <f t="shared" si="1"/>
        <v>-10.430959028458982</v>
      </c>
      <c r="H24" s="19">
        <f t="shared" si="0"/>
        <v>1.169672517257089</v>
      </c>
    </row>
    <row r="25" spans="1:8" x14ac:dyDescent="0.25">
      <c r="A25" s="5"/>
      <c r="B25" s="5"/>
      <c r="C25" s="6"/>
      <c r="D25" s="17">
        <f t="shared" si="2"/>
        <v>22</v>
      </c>
      <c r="E25" s="18">
        <v>9.0859534725047642</v>
      </c>
      <c r="F25" s="18">
        <v>10</v>
      </c>
      <c r="G25" s="18">
        <f t="shared" si="1"/>
        <v>-9.7255316815329262</v>
      </c>
      <c r="H25" s="19">
        <f t="shared" si="0"/>
        <v>1.1290866786532356</v>
      </c>
    </row>
    <row r="26" spans="1:8" x14ac:dyDescent="0.25">
      <c r="A26" s="5"/>
      <c r="B26" s="5"/>
      <c r="C26" s="6"/>
      <c r="D26" s="17">
        <f t="shared" si="2"/>
        <v>23</v>
      </c>
      <c r="E26" s="18">
        <v>8.9888600031449712</v>
      </c>
      <c r="F26" s="18">
        <v>10</v>
      </c>
      <c r="G26" s="18">
        <f t="shared" si="1"/>
        <v>-8.9089023183085558</v>
      </c>
      <c r="H26" s="19">
        <f t="shared" si="0"/>
        <v>1.089881954096803</v>
      </c>
    </row>
    <row r="27" spans="1:8" x14ac:dyDescent="0.25">
      <c r="A27" s="5"/>
      <c r="B27" s="5"/>
      <c r="C27" s="6"/>
      <c r="D27" s="17">
        <f t="shared" si="2"/>
        <v>24</v>
      </c>
      <c r="E27" s="18">
        <v>8.8928810358030042</v>
      </c>
      <c r="F27" s="18">
        <v>10</v>
      </c>
      <c r="G27" s="18">
        <f t="shared" si="1"/>
        <v>-7.9799614004777304</v>
      </c>
      <c r="H27" s="19">
        <f t="shared" si="0"/>
        <v>1.0520175007639059</v>
      </c>
    </row>
    <row r="28" spans="1:8" x14ac:dyDescent="0.25">
      <c r="A28" s="5"/>
      <c r="B28" s="5"/>
      <c r="C28" s="6"/>
      <c r="D28" s="17">
        <f t="shared" si="2"/>
        <v>25</v>
      </c>
      <c r="E28" s="18">
        <v>8.798128433347145</v>
      </c>
      <c r="F28" s="18">
        <v>10</v>
      </c>
      <c r="G28" s="18">
        <f t="shared" si="1"/>
        <v>-6.9376890618344298</v>
      </c>
      <c r="H28" s="19">
        <f t="shared" si="0"/>
        <v>1.0154547183191371</v>
      </c>
    </row>
    <row r="29" spans="1:8" x14ac:dyDescent="0.25">
      <c r="A29" s="5"/>
      <c r="B29" s="5"/>
      <c r="C29" s="6"/>
      <c r="D29" s="17">
        <f t="shared" si="2"/>
        <v>26</v>
      </c>
      <c r="E29" s="18">
        <v>8.7047379740080526</v>
      </c>
      <c r="F29" s="18">
        <v>10</v>
      </c>
      <c r="G29" s="18">
        <f t="shared" si="1"/>
        <v>-5.7811808170791714</v>
      </c>
      <c r="H29" s="19">
        <f t="shared" si="0"/>
        <v>0.98015723376002573</v>
      </c>
    </row>
    <row r="30" spans="1:8" x14ac:dyDescent="0.25">
      <c r="A30" s="5"/>
      <c r="B30" s="5"/>
      <c r="C30" s="6"/>
      <c r="D30" s="17">
        <f t="shared" si="2"/>
        <v>27</v>
      </c>
      <c r="E30" s="18">
        <v>8.6128661526763022</v>
      </c>
      <c r="F30" s="18">
        <v>10</v>
      </c>
      <c r="G30" s="18">
        <f t="shared" si="1"/>
        <v>-4.509670586097057</v>
      </c>
      <c r="H30" s="19">
        <f t="shared" si="0"/>
        <v>0.94609059033694998</v>
      </c>
    </row>
    <row r="31" spans="1:8" x14ac:dyDescent="0.25">
      <c r="A31" s="5"/>
      <c r="B31" s="5"/>
      <c r="C31" s="6"/>
      <c r="D31" s="17">
        <f t="shared" si="2"/>
        <v>28</v>
      </c>
      <c r="E31" s="18">
        <v>8.5226897190946893</v>
      </c>
      <c r="F31" s="18">
        <v>10</v>
      </c>
      <c r="G31" s="18">
        <f t="shared" si="1"/>
        <v>-3.1225537169136874</v>
      </c>
      <c r="H31" s="19">
        <f t="shared" si="0"/>
        <v>0.91322209828790191</v>
      </c>
    </row>
    <row r="32" spans="1:8" x14ac:dyDescent="0.25">
      <c r="D32" s="17">
        <f t="shared" si="2"/>
        <v>29</v>
      </c>
      <c r="E32" s="18">
        <v>8.4344017989977225</v>
      </c>
      <c r="F32" s="18">
        <v>10</v>
      </c>
      <c r="G32" s="18">
        <f t="shared" si="1"/>
        <v>-1.6194065902496835</v>
      </c>
      <c r="H32" s="19">
        <f t="shared" si="0"/>
        <v>0.88152052475401532</v>
      </c>
    </row>
    <row r="33" spans="4:8" x14ac:dyDescent="0.25">
      <c r="D33" s="17">
        <f t="shared" si="2"/>
        <v>30</v>
      </c>
      <c r="E33" s="18">
        <v>8.3482048415422998</v>
      </c>
      <c r="F33" s="18">
        <v>10</v>
      </c>
      <c r="G33" s="18">
        <f t="shared" si="1"/>
        <v>4.3640302216374494E-7</v>
      </c>
      <c r="H33" s="19">
        <f t="shared" si="0"/>
        <v>0.85095565698915221</v>
      </c>
    </row>
    <row r="34" spans="4:8" ht="14.4" thickBot="1" x14ac:dyDescent="0.3">
      <c r="D34" s="20" t="s">
        <v>19</v>
      </c>
      <c r="E34" s="21" t="s">
        <v>0</v>
      </c>
      <c r="F34" s="21" t="s">
        <v>0</v>
      </c>
      <c r="G34" s="21" t="s">
        <v>0</v>
      </c>
      <c r="H34" s="22">
        <f>SUM(H3:H33)</f>
        <v>46.987119463257166</v>
      </c>
    </row>
  </sheetData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"/>
  <sheetViews>
    <sheetView showGridLines="0" workbookViewId="0">
      <selection activeCell="F22" sqref="F22"/>
    </sheetView>
  </sheetViews>
  <sheetFormatPr baseColWidth="10" defaultRowHeight="13.2" x14ac:dyDescent="0.25"/>
  <cols>
    <col min="1" max="1" width="1.109375" customWidth="1"/>
    <col min="2" max="2" width="64.44140625" customWidth="1"/>
    <col min="3" max="3" width="1.5546875" customWidth="1"/>
    <col min="4" max="4" width="5.5546875" customWidth="1"/>
    <col min="5" max="6" width="16" customWidth="1"/>
  </cols>
  <sheetData>
    <row r="1" spans="2:6" x14ac:dyDescent="0.25">
      <c r="B1" s="9" t="s">
        <v>2</v>
      </c>
      <c r="C1" s="9"/>
      <c r="D1" s="13"/>
      <c r="E1" s="13"/>
      <c r="F1" s="13"/>
    </row>
    <row r="2" spans="2:6" x14ac:dyDescent="0.25">
      <c r="B2" s="9" t="s">
        <v>3</v>
      </c>
      <c r="C2" s="9"/>
      <c r="D2" s="13"/>
      <c r="E2" s="13"/>
      <c r="F2" s="13"/>
    </row>
    <row r="3" spans="2:6" x14ac:dyDescent="0.25">
      <c r="B3" s="10"/>
      <c r="C3" s="10"/>
      <c r="D3" s="14"/>
      <c r="E3" s="14"/>
      <c r="F3" s="14"/>
    </row>
    <row r="4" spans="2:6" ht="52.8" x14ac:dyDescent="0.25">
      <c r="B4" s="10" t="s">
        <v>4</v>
      </c>
      <c r="C4" s="10"/>
      <c r="D4" s="14"/>
      <c r="E4" s="14"/>
      <c r="F4" s="14"/>
    </row>
    <row r="5" spans="2:6" x14ac:dyDescent="0.25">
      <c r="B5" s="10"/>
      <c r="C5" s="10"/>
      <c r="D5" s="14"/>
      <c r="E5" s="14"/>
      <c r="F5" s="14"/>
    </row>
    <row r="6" spans="2:6" ht="26.4" x14ac:dyDescent="0.25">
      <c r="B6" s="9" t="s">
        <v>5</v>
      </c>
      <c r="C6" s="9"/>
      <c r="D6" s="13"/>
      <c r="E6" s="13" t="s">
        <v>6</v>
      </c>
      <c r="F6" s="13" t="s">
        <v>7</v>
      </c>
    </row>
    <row r="7" spans="2:6" ht="13.8" thickBot="1" x14ac:dyDescent="0.3">
      <c r="B7" s="10"/>
      <c r="C7" s="10"/>
      <c r="D7" s="14"/>
      <c r="E7" s="14"/>
      <c r="F7" s="14"/>
    </row>
    <row r="8" spans="2:6" ht="40.200000000000003" thickBot="1" x14ac:dyDescent="0.3">
      <c r="B8" s="11" t="s">
        <v>8</v>
      </c>
      <c r="C8" s="12"/>
      <c r="D8" s="15"/>
      <c r="E8" s="15">
        <v>13</v>
      </c>
      <c r="F8" s="16" t="s">
        <v>9</v>
      </c>
    </row>
    <row r="9" spans="2:6" x14ac:dyDescent="0.25">
      <c r="B9" s="10"/>
      <c r="C9" s="10"/>
      <c r="D9" s="14"/>
      <c r="E9" s="14"/>
      <c r="F9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Hoja1</vt:lpstr>
      <vt:lpstr>Hoja2</vt:lpstr>
      <vt:lpstr>Hoja3</vt:lpstr>
      <vt:lpstr>Informe de compatibilidad</vt:lpstr>
      <vt:lpstr>Beta</vt:lpstr>
      <vt:lpstr>Rbar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JoseLuis</dc:creator>
  <cp:lastModifiedBy>yo</cp:lastModifiedBy>
  <dcterms:created xsi:type="dcterms:W3CDTF">2009-07-04T07:41:09Z</dcterms:created>
  <dcterms:modified xsi:type="dcterms:W3CDTF">2019-12-20T05:39:32Z</dcterms:modified>
</cp:coreProperties>
</file>